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CHUELLER\"/>
    </mc:Choice>
  </mc:AlternateContent>
  <xr:revisionPtr revIDLastSave="0" documentId="13_ncr:1_{52462177-7434-471D-ABD2-4D4AB9B06CB0}" xr6:coauthVersionLast="47" xr6:coauthVersionMax="47" xr10:uidLastSave="{00000000-0000-0000-0000-000000000000}"/>
  <bookViews>
    <workbookView xWindow="2484" yWindow="468" windowWidth="20556" windowHeight="11772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Feuil1!$A$1:$H$74</definedName>
  </definedNames>
  <calcPr calcId="181029"/>
</workbook>
</file>

<file path=xl/calcChain.xml><?xml version="1.0" encoding="utf-8"?>
<calcChain xmlns="http://schemas.openxmlformats.org/spreadsheetml/2006/main">
  <c r="A61" i="1" l="1"/>
  <c r="H62" i="1" s="1"/>
  <c r="H48" i="1"/>
  <c r="H19" i="1"/>
  <c r="H12" i="1"/>
  <c r="H43" i="1"/>
  <c r="H42" i="1"/>
  <c r="H46" i="1"/>
  <c r="H47" i="1"/>
  <c r="H23" i="1"/>
  <c r="H20" i="1"/>
  <c r="H21" i="1"/>
  <c r="H22" i="1"/>
  <c r="H24" i="1"/>
  <c r="H25" i="1"/>
  <c r="H26" i="1"/>
  <c r="H27" i="1"/>
  <c r="H14" i="1"/>
  <c r="H15" i="1"/>
  <c r="H16" i="1"/>
  <c r="H29" i="1"/>
  <c r="H30" i="1"/>
  <c r="H31" i="1"/>
  <c r="H33" i="1"/>
  <c r="H34" i="1"/>
  <c r="H35" i="1"/>
  <c r="H36" i="1"/>
  <c r="H38" i="1"/>
  <c r="H39" i="1"/>
  <c r="H40" i="1"/>
  <c r="H41" i="1"/>
  <c r="H45" i="1"/>
  <c r="H49" i="1"/>
  <c r="H51" i="1"/>
  <c r="H52" i="1"/>
  <c r="H54" i="1"/>
  <c r="H55" i="1"/>
  <c r="H56" i="1"/>
  <c r="H57" i="1"/>
  <c r="H58" i="1"/>
  <c r="H59" i="1"/>
  <c r="H18" i="1"/>
  <c r="H61" i="1" l="1"/>
  <c r="H64" i="1" s="1"/>
</calcChain>
</file>

<file path=xl/sharedStrings.xml><?xml version="1.0" encoding="utf-8"?>
<sst xmlns="http://schemas.openxmlformats.org/spreadsheetml/2006/main" count="189" uniqueCount="81">
  <si>
    <t>Millésime</t>
  </si>
  <si>
    <t>75cl</t>
  </si>
  <si>
    <t>100cl</t>
  </si>
  <si>
    <t>50cl</t>
  </si>
  <si>
    <t>150cl</t>
  </si>
  <si>
    <t>EAUX DE VIE d’Alsace</t>
  </si>
  <si>
    <t>Qté</t>
  </si>
  <si>
    <t>Prix total</t>
  </si>
  <si>
    <t>BON DE COMMANDE</t>
  </si>
  <si>
    <t>TOTAL TTC</t>
  </si>
  <si>
    <t>Bon pour accord, date et signature :</t>
  </si>
  <si>
    <t>Livrer à</t>
  </si>
  <si>
    <t>NOM</t>
  </si>
  <si>
    <t>PRENOM</t>
  </si>
  <si>
    <t>ADRESSE</t>
  </si>
  <si>
    <t>Téléphone</t>
  </si>
  <si>
    <t>Email</t>
  </si>
  <si>
    <t>Code postal &amp; VILLE</t>
  </si>
  <si>
    <t>BLANCS d’Alsace</t>
  </si>
  <si>
    <t>ROUGES d’Alsace</t>
  </si>
  <si>
    <t>VENDANGES TARDIVES</t>
  </si>
  <si>
    <t>CREMANTS</t>
  </si>
  <si>
    <t>12 rue Roger Frémeaux</t>
  </si>
  <si>
    <t>68420 Voegtlinshoffen</t>
  </si>
  <si>
    <t>03 89 49 32 95</t>
  </si>
  <si>
    <t>contact@vinschueller.fr</t>
  </si>
  <si>
    <t>www.vinschueller.fr</t>
  </si>
  <si>
    <t>Prix unitaire</t>
  </si>
  <si>
    <t>FRAIS DE PORT ET EMBALLAGE</t>
  </si>
  <si>
    <t>De 48 à plus</t>
  </si>
  <si>
    <t>SOUS-TOTAL BOUTEILLES</t>
  </si>
  <si>
    <t>Vigneron-récoltant</t>
  </si>
  <si>
    <t>06 89 81 25 40</t>
  </si>
  <si>
    <t>Edelzwicker</t>
  </si>
  <si>
    <t xml:space="preserve">Pinot auxerrois </t>
  </si>
  <si>
    <t>Riesling</t>
  </si>
  <si>
    <t>Muscat</t>
  </si>
  <si>
    <t>Pinot gris</t>
  </si>
  <si>
    <t>Gewurztraminer</t>
  </si>
  <si>
    <t>Pinot noir</t>
  </si>
  <si>
    <t>Litres</t>
  </si>
  <si>
    <t>-</t>
  </si>
  <si>
    <t>Magnum</t>
  </si>
  <si>
    <r>
      <t xml:space="preserve">Pinot auxerrois </t>
    </r>
    <r>
      <rPr>
        <b/>
        <i/>
        <sz val="12"/>
        <color theme="1"/>
        <rFont val="Calibri"/>
        <family val="2"/>
        <scheme val="minor"/>
      </rPr>
      <t>Vieilles vignes</t>
    </r>
  </si>
  <si>
    <r>
      <t>Riesling V</t>
    </r>
    <r>
      <rPr>
        <b/>
        <i/>
        <sz val="12"/>
        <color theme="1"/>
        <rFont val="Calibri"/>
        <family val="2"/>
        <scheme val="minor"/>
      </rPr>
      <t xml:space="preserve">ieilles Vignes cuvée Lilou </t>
    </r>
  </si>
  <si>
    <r>
      <t xml:space="preserve">Pinot gris </t>
    </r>
    <r>
      <rPr>
        <b/>
        <i/>
        <sz val="12"/>
        <color theme="1"/>
        <rFont val="Calibri"/>
        <family val="2"/>
        <scheme val="minor"/>
      </rPr>
      <t>Cuvée Timothée</t>
    </r>
  </si>
  <si>
    <r>
      <t>Gewurztraminer</t>
    </r>
    <r>
      <rPr>
        <b/>
        <i/>
        <sz val="12"/>
        <color theme="1"/>
        <rFont val="Calibri"/>
        <family val="2"/>
        <scheme val="minor"/>
      </rPr>
      <t xml:space="preserve"> Vieilles Vignes</t>
    </r>
  </si>
  <si>
    <t>Lieux-dits et Grand crus</t>
  </si>
  <si>
    <r>
      <t>Pinot gris</t>
    </r>
    <r>
      <rPr>
        <b/>
        <i/>
        <sz val="12"/>
        <color theme="1"/>
        <rFont val="Calibri"/>
        <family val="2"/>
        <scheme val="minor"/>
      </rPr>
      <t xml:space="preserve"> Grand Cru Hatschbourg</t>
    </r>
  </si>
  <si>
    <r>
      <t>Gewurztraminer G</t>
    </r>
    <r>
      <rPr>
        <b/>
        <i/>
        <sz val="12"/>
        <color theme="1"/>
        <rFont val="Calibri"/>
        <family val="2"/>
        <scheme val="minor"/>
      </rPr>
      <t>rand Cru Hatschbourg</t>
    </r>
  </si>
  <si>
    <r>
      <t>Pinot gris V</t>
    </r>
    <r>
      <rPr>
        <b/>
        <i/>
        <sz val="12"/>
        <color theme="1"/>
        <rFont val="Calibri"/>
        <family val="2"/>
        <scheme val="minor"/>
      </rPr>
      <t xml:space="preserve">endage Tardives </t>
    </r>
  </si>
  <si>
    <t>et GRAINS NOBLES</t>
  </si>
  <si>
    <r>
      <t xml:space="preserve">Pinot gris </t>
    </r>
    <r>
      <rPr>
        <b/>
        <i/>
        <sz val="12"/>
        <color theme="1"/>
        <rFont val="Calibri"/>
        <family val="2"/>
        <scheme val="minor"/>
      </rPr>
      <t>Grain Nobles</t>
    </r>
  </si>
  <si>
    <t>Gewurztraminer Vendange Tardives</t>
  </si>
  <si>
    <r>
      <t>Gewurztraminer V</t>
    </r>
    <r>
      <rPr>
        <b/>
        <i/>
        <sz val="12"/>
        <color theme="1"/>
        <rFont val="Calibri"/>
        <family val="2"/>
        <scheme val="minor"/>
      </rPr>
      <t>endange Tardives</t>
    </r>
  </si>
  <si>
    <r>
      <t>Gewurztraminer</t>
    </r>
    <r>
      <rPr>
        <b/>
        <i/>
        <sz val="12"/>
        <color theme="1"/>
        <rFont val="Calibri"/>
        <family val="2"/>
        <scheme val="minor"/>
      </rPr>
      <t xml:space="preserve"> Grains Nobles</t>
    </r>
  </si>
  <si>
    <r>
      <t xml:space="preserve">Pinot noir </t>
    </r>
    <r>
      <rPr>
        <b/>
        <i/>
        <sz val="12"/>
        <color theme="1"/>
        <rFont val="Calibri"/>
        <family val="2"/>
        <scheme val="minor"/>
      </rPr>
      <t>Rosé</t>
    </r>
  </si>
  <si>
    <r>
      <t xml:space="preserve">Pinot Noir </t>
    </r>
    <r>
      <rPr>
        <b/>
        <i/>
        <sz val="12"/>
        <color theme="1"/>
        <rFont val="Calibri"/>
        <family val="2"/>
        <scheme val="minor"/>
      </rPr>
      <t>Vieilles Vignes</t>
    </r>
  </si>
  <si>
    <r>
      <t xml:space="preserve">Pinot noir Rouge - </t>
    </r>
    <r>
      <rPr>
        <b/>
        <i/>
        <sz val="12"/>
        <color theme="1"/>
        <rFont val="Calibri"/>
        <family val="2"/>
        <scheme val="minor"/>
      </rPr>
      <t>Vieilli en fût de chêne</t>
    </r>
  </si>
  <si>
    <r>
      <t xml:space="preserve">Crémant d'Alsace </t>
    </r>
    <r>
      <rPr>
        <b/>
        <i/>
        <sz val="12"/>
        <color theme="1"/>
        <rFont val="Calibri"/>
        <family val="2"/>
        <scheme val="minor"/>
      </rPr>
      <t>Blanc</t>
    </r>
  </si>
  <si>
    <r>
      <t xml:space="preserve">Crémant d'Alsace </t>
    </r>
    <r>
      <rPr>
        <b/>
        <i/>
        <sz val="12"/>
        <color theme="1"/>
        <rFont val="Calibri"/>
        <family val="2"/>
        <scheme val="minor"/>
      </rPr>
      <t>Rosé</t>
    </r>
  </si>
  <si>
    <t>Quetsch 45% vol</t>
  </si>
  <si>
    <t>Mirabelle 45%vol</t>
  </si>
  <si>
    <t>Kirsch 45% vol</t>
  </si>
  <si>
    <t>Marc de Muscat 45%vol</t>
  </si>
  <si>
    <t>Marc de Pinot noir 45% vol</t>
  </si>
  <si>
    <t>Marc de Gewurztraminer 45%vol</t>
  </si>
  <si>
    <t>Port et emballage</t>
  </si>
  <si>
    <t>2025 - 2026</t>
  </si>
  <si>
    <t>SCHUELLER Didier &amp; Fils</t>
  </si>
  <si>
    <t>Nouveauté</t>
  </si>
  <si>
    <r>
      <t>Sylvaner</t>
    </r>
    <r>
      <rPr>
        <b/>
        <i/>
        <sz val="12"/>
        <color theme="1"/>
        <rFont val="Calibri"/>
        <family val="2"/>
        <scheme val="minor"/>
      </rPr>
      <t xml:space="preserve"> (sec)</t>
    </r>
  </si>
  <si>
    <r>
      <t xml:space="preserve">Riesling </t>
    </r>
    <r>
      <rPr>
        <b/>
        <i/>
        <sz val="12"/>
        <color theme="1"/>
        <rFont val="Calibri"/>
        <family val="2"/>
        <scheme val="minor"/>
      </rPr>
      <t>(sec)</t>
    </r>
  </si>
  <si>
    <r>
      <t xml:space="preserve">Nectar de Lilou </t>
    </r>
    <r>
      <rPr>
        <b/>
        <i/>
        <sz val="12"/>
        <color theme="1"/>
        <rFont val="Calibri"/>
        <family val="2"/>
        <scheme val="minor"/>
      </rPr>
      <t>(moelleux)</t>
    </r>
  </si>
  <si>
    <r>
      <t>Riesling</t>
    </r>
    <r>
      <rPr>
        <b/>
        <i/>
        <sz val="12"/>
        <color theme="1"/>
        <rFont val="Calibri"/>
        <family val="2"/>
        <scheme val="minor"/>
      </rPr>
      <t xml:space="preserve"> Grand Cru Pfersigberg (sec)</t>
    </r>
  </si>
  <si>
    <t>Lise  ( vin blanc sec - passage en barrique )</t>
  </si>
  <si>
    <r>
      <t>Pinot noir (</t>
    </r>
    <r>
      <rPr>
        <b/>
        <i/>
        <sz val="12"/>
        <color theme="1"/>
        <rFont val="Calibri"/>
        <family val="2"/>
        <scheme val="minor"/>
      </rPr>
      <t>vin rosé)</t>
    </r>
  </si>
  <si>
    <t>Pinot noir collectionneur</t>
  </si>
  <si>
    <t>De 1 à 24 bouteilles</t>
  </si>
  <si>
    <t>De 25 à 48 bouteilles</t>
  </si>
  <si>
    <t>V2025-2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</si>
</sst>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[$€-40C]_-;\-* #,##0.00\ [$€-40C]_-;_-* &quot;-&quot;??\ [$€-40C]_-;_-@_-"/>
    <numFmt numFmtId="165" formatCode="#,##0.00\ &quot;€&quot;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11"/>
      <color rgb="FF1E1E1E"/>
      <name val="Segoe UI"/>
      <family val="2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3" fontId="17" fillId="0" borderId="0" applyFont="0" applyFill="0" applyBorder="0" applyAlignment="0" applyProtection="0"/>
  </cellStyleXfs>
  <cellXfs count="113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2" fillId="0" borderId="13" xfId="0" applyFont="1" applyBorder="1"/>
    <xf numFmtId="0" fontId="7" fillId="0" borderId="13" xfId="0" applyFont="1" applyBorder="1" applyAlignment="1">
      <alignment horizontal="center"/>
    </xf>
    <xf numFmtId="0" fontId="0" fillId="0" borderId="13" xfId="0" applyBorder="1"/>
    <xf numFmtId="4" fontId="2" fillId="0" borderId="13" xfId="0" applyNumberFormat="1" applyFont="1" applyBorder="1"/>
    <xf numFmtId="165" fontId="0" fillId="0" borderId="6" xfId="0" applyNumberFormat="1" applyBorder="1"/>
    <xf numFmtId="0" fontId="2" fillId="0" borderId="0" xfId="0" applyFont="1"/>
    <xf numFmtId="4" fontId="2" fillId="0" borderId="0" xfId="0" applyNumberFormat="1" applyFont="1"/>
    <xf numFmtId="165" fontId="0" fillId="0" borderId="8" xfId="0" applyNumberFormat="1" applyBorder="1"/>
    <xf numFmtId="0" fontId="9" fillId="0" borderId="0" xfId="1" applyFont="1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165" fontId="0" fillId="0" borderId="8" xfId="0" applyNumberForma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horizontal="center"/>
    </xf>
    <xf numFmtId="0" fontId="2" fillId="0" borderId="9" xfId="0" applyFont="1" applyBorder="1"/>
    <xf numFmtId="0" fontId="0" fillId="0" borderId="10" xfId="0" applyBorder="1"/>
    <xf numFmtId="0" fontId="0" fillId="0" borderId="14" xfId="0" applyBorder="1"/>
    <xf numFmtId="4" fontId="2" fillId="0" borderId="14" xfId="0" applyNumberFormat="1" applyFont="1" applyBorder="1"/>
    <xf numFmtId="165" fontId="13" fillId="0" borderId="10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165" fontId="0" fillId="0" borderId="0" xfId="0" applyNumberFormat="1"/>
    <xf numFmtId="0" fontId="11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4" fontId="2" fillId="2" borderId="2" xfId="0" applyNumberFormat="1" applyFont="1" applyFill="1" applyBorder="1" applyAlignment="1">
      <alignment horizontal="right" vertical="center" wrapText="1"/>
    </xf>
    <xf numFmtId="0" fontId="0" fillId="2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164" fontId="4" fillId="2" borderId="2" xfId="2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164" fontId="4" fillId="2" borderId="2" xfId="2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1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right" vertical="center" wrapText="1"/>
    </xf>
    <xf numFmtId="0" fontId="12" fillId="2" borderId="2" xfId="0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right" vertical="center" wrapText="1"/>
    </xf>
    <xf numFmtId="4" fontId="4" fillId="2" borderId="5" xfId="0" applyNumberFormat="1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vertical="center"/>
    </xf>
    <xf numFmtId="4" fontId="2" fillId="2" borderId="4" xfId="0" applyNumberFormat="1" applyFont="1" applyFill="1" applyBorder="1" applyAlignment="1">
      <alignment vertical="center"/>
    </xf>
    <xf numFmtId="165" fontId="0" fillId="2" borderId="5" xfId="0" applyNumberFormat="1" applyFill="1" applyBorder="1" applyAlignment="1">
      <alignment vertical="center"/>
    </xf>
    <xf numFmtId="4" fontId="2" fillId="2" borderId="2" xfId="0" applyNumberFormat="1" applyFont="1" applyFill="1" applyBorder="1" applyAlignment="1">
      <alignment vertical="center"/>
    </xf>
    <xf numFmtId="165" fontId="0" fillId="2" borderId="2" xfId="0" applyNumberFormat="1" applyFill="1" applyBorder="1"/>
    <xf numFmtId="4" fontId="2" fillId="0" borderId="0" xfId="0" applyNumberFormat="1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165" fontId="0" fillId="0" borderId="6" xfId="0" applyNumberFormat="1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2" borderId="15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9" fillId="2" borderId="15" xfId="1" applyFont="1" applyFill="1" applyBorder="1" applyAlignment="1">
      <alignment horizontal="center"/>
    </xf>
    <xf numFmtId="0" fontId="9" fillId="2" borderId="16" xfId="1" applyFont="1" applyFill="1" applyBorder="1" applyAlignment="1">
      <alignment horizontal="center"/>
    </xf>
    <xf numFmtId="0" fontId="0" fillId="2" borderId="12" xfId="0" applyFill="1" applyBorder="1"/>
    <xf numFmtId="4" fontId="18" fillId="2" borderId="13" xfId="0" applyNumberFormat="1" applyFont="1" applyFill="1" applyBorder="1" applyAlignment="1">
      <alignment horizontal="center"/>
    </xf>
    <xf numFmtId="165" fontId="0" fillId="2" borderId="6" xfId="0" applyNumberFormat="1" applyFill="1" applyBorder="1"/>
    <xf numFmtId="0" fontId="0" fillId="2" borderId="9" xfId="0" applyFill="1" applyBorder="1"/>
    <xf numFmtId="49" fontId="18" fillId="2" borderId="14" xfId="0" applyNumberFormat="1" applyFont="1" applyFill="1" applyBorder="1" applyAlignment="1">
      <alignment horizontal="center"/>
    </xf>
    <xf numFmtId="165" fontId="0" fillId="2" borderId="10" xfId="0" applyNumberFormat="1" applyFill="1" applyBorder="1"/>
    <xf numFmtId="0" fontId="4" fillId="2" borderId="5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14" xfId="0" applyFont="1" applyBorder="1"/>
    <xf numFmtId="165" fontId="0" fillId="0" borderId="10" xfId="0" applyNumberFormat="1" applyBorder="1"/>
    <xf numFmtId="0" fontId="18" fillId="2" borderId="1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right" vertical="center"/>
    </xf>
    <xf numFmtId="165" fontId="0" fillId="0" borderId="2" xfId="0" applyNumberFormat="1" applyFill="1" applyBorder="1" applyAlignment="1">
      <alignment vertical="center"/>
    </xf>
    <xf numFmtId="165" fontId="6" fillId="0" borderId="2" xfId="0" applyNumberFormat="1" applyFont="1" applyFill="1" applyBorder="1" applyAlignment="1">
      <alignment vertical="center"/>
    </xf>
    <xf numFmtId="165" fontId="10" fillId="0" borderId="2" xfId="0" applyNumberFormat="1" applyFont="1" applyFill="1" applyBorder="1"/>
    <xf numFmtId="165" fontId="4" fillId="0" borderId="2" xfId="0" applyNumberFormat="1" applyFont="1" applyFill="1" applyBorder="1" applyAlignment="1">
      <alignment vertic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9" defaultPivotStyle="PivotStyleLight16"/>
  <colors>
    <mruColors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30481</xdr:colOff>
      <xdr:row>24</xdr:row>
      <xdr:rowOff>38100</xdr:rowOff>
    </xdr:from>
    <xdr:to>
      <xdr:col>3</xdr:col>
      <xdr:colOff>293927</xdr:colOff>
      <xdr:row>25</xdr:row>
      <xdr:rowOff>2641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E1ED468-03B0-4F9C-8419-76868D701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5881" y="4396740"/>
          <a:ext cx="263446" cy="216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30480</xdr:colOff>
      <xdr:row>32</xdr:row>
      <xdr:rowOff>15240</xdr:rowOff>
    </xdr:from>
    <xdr:to>
      <xdr:col>3</xdr:col>
      <xdr:colOff>293924</xdr:colOff>
      <xdr:row>32</xdr:row>
      <xdr:rowOff>231240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B1BBCAC-BA80-44AD-8EF5-42AD2F449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5905500"/>
          <a:ext cx="263444" cy="216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30480</xdr:colOff>
      <xdr:row>45</xdr:row>
      <xdr:rowOff>22860</xdr:rowOff>
    </xdr:from>
    <xdr:to>
      <xdr:col>3</xdr:col>
      <xdr:colOff>293924</xdr:colOff>
      <xdr:row>45</xdr:row>
      <xdr:rowOff>238860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7966B79-4B27-4820-9AD1-A89BE34A7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8999220"/>
          <a:ext cx="263444" cy="216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30480</xdr:colOff>
      <xdr:row>48</xdr:row>
      <xdr:rowOff>22860</xdr:rowOff>
    </xdr:from>
    <xdr:to>
      <xdr:col>3</xdr:col>
      <xdr:colOff>293924</xdr:colOff>
      <xdr:row>48</xdr:row>
      <xdr:rowOff>238860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C8DE258-2924-4346-9A78-3A0214B67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9502140"/>
          <a:ext cx="263444" cy="216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48409</xdr:colOff>
      <xdr:row>46</xdr:row>
      <xdr:rowOff>6275</xdr:rowOff>
    </xdr:from>
    <xdr:to>
      <xdr:col>3</xdr:col>
      <xdr:colOff>311853</xdr:colOff>
      <xdr:row>46</xdr:row>
      <xdr:rowOff>222275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D51090A-DA58-4046-93DC-707E86DB7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7233" y="10772887"/>
          <a:ext cx="263444" cy="216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30480</xdr:colOff>
      <xdr:row>20</xdr:row>
      <xdr:rowOff>13895</xdr:rowOff>
    </xdr:from>
    <xdr:to>
      <xdr:col>3</xdr:col>
      <xdr:colOff>293926</xdr:colOff>
      <xdr:row>20</xdr:row>
      <xdr:rowOff>229895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FE689454-68C5-42C2-B517-3DAFB6DC4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9304" y="3303942"/>
          <a:ext cx="263446" cy="216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30480</xdr:colOff>
      <xdr:row>26</xdr:row>
      <xdr:rowOff>30480</xdr:rowOff>
    </xdr:from>
    <xdr:to>
      <xdr:col>3</xdr:col>
      <xdr:colOff>293926</xdr:colOff>
      <xdr:row>26</xdr:row>
      <xdr:rowOff>246480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3DC4557A-5453-494B-BCED-6AF23B47B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5880" y="4892040"/>
          <a:ext cx="263446" cy="216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30480</xdr:colOff>
      <xdr:row>14</xdr:row>
      <xdr:rowOff>22860</xdr:rowOff>
    </xdr:from>
    <xdr:to>
      <xdr:col>3</xdr:col>
      <xdr:colOff>293926</xdr:colOff>
      <xdr:row>14</xdr:row>
      <xdr:rowOff>238860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AA518388-6DC6-4590-9CFB-9A2320D86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4335780"/>
          <a:ext cx="263446" cy="216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30480</xdr:colOff>
      <xdr:row>35</xdr:row>
      <xdr:rowOff>15240</xdr:rowOff>
    </xdr:from>
    <xdr:to>
      <xdr:col>3</xdr:col>
      <xdr:colOff>293926</xdr:colOff>
      <xdr:row>35</xdr:row>
      <xdr:rowOff>231240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E8892382-9DD2-4D11-A14B-0CBA623F7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6659880"/>
          <a:ext cx="263446" cy="216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30480</xdr:colOff>
      <xdr:row>44</xdr:row>
      <xdr:rowOff>15240</xdr:rowOff>
    </xdr:from>
    <xdr:to>
      <xdr:col>3</xdr:col>
      <xdr:colOff>293926</xdr:colOff>
      <xdr:row>44</xdr:row>
      <xdr:rowOff>231240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A227692A-D2B6-4546-9B37-737243AE1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8740140"/>
          <a:ext cx="263446" cy="216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26895</xdr:colOff>
      <xdr:row>17</xdr:row>
      <xdr:rowOff>8965</xdr:rowOff>
    </xdr:from>
    <xdr:to>
      <xdr:col>3</xdr:col>
      <xdr:colOff>290341</xdr:colOff>
      <xdr:row>17</xdr:row>
      <xdr:rowOff>224965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81E6BD4F-3F81-42AD-92D8-173C29C45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5719" y="2545977"/>
          <a:ext cx="263446" cy="216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17930</xdr:colOff>
      <xdr:row>22</xdr:row>
      <xdr:rowOff>17930</xdr:rowOff>
    </xdr:from>
    <xdr:to>
      <xdr:col>3</xdr:col>
      <xdr:colOff>281376</xdr:colOff>
      <xdr:row>22</xdr:row>
      <xdr:rowOff>233930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FE5A17E5-FE0D-4C56-8604-F53063868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6754" y="2805954"/>
          <a:ext cx="263446" cy="216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35860</xdr:colOff>
      <xdr:row>19</xdr:row>
      <xdr:rowOff>17930</xdr:rowOff>
    </xdr:from>
    <xdr:to>
      <xdr:col>3</xdr:col>
      <xdr:colOff>299306</xdr:colOff>
      <xdr:row>19</xdr:row>
      <xdr:rowOff>233930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1D844095-3153-437F-BDB1-17AA5C828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4684" y="3056965"/>
          <a:ext cx="263446" cy="216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35860</xdr:colOff>
      <xdr:row>21</xdr:row>
      <xdr:rowOff>17930</xdr:rowOff>
    </xdr:from>
    <xdr:to>
      <xdr:col>3</xdr:col>
      <xdr:colOff>299306</xdr:colOff>
      <xdr:row>21</xdr:row>
      <xdr:rowOff>233930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6388275C-B833-4E31-8634-E9B401A58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4684" y="3558989"/>
          <a:ext cx="263446" cy="216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35860</xdr:colOff>
      <xdr:row>18</xdr:row>
      <xdr:rowOff>0</xdr:rowOff>
    </xdr:from>
    <xdr:to>
      <xdr:col>3</xdr:col>
      <xdr:colOff>299306</xdr:colOff>
      <xdr:row>18</xdr:row>
      <xdr:rowOff>216000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C675AC0-A980-4479-BF8F-67DFEDDBF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4684" y="3792071"/>
          <a:ext cx="263446" cy="216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35860</xdr:colOff>
      <xdr:row>23</xdr:row>
      <xdr:rowOff>0</xdr:rowOff>
    </xdr:from>
    <xdr:to>
      <xdr:col>3</xdr:col>
      <xdr:colOff>299306</xdr:colOff>
      <xdr:row>23</xdr:row>
      <xdr:rowOff>216000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715954B8-4ADB-45BE-99FA-64D19D60D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4684" y="4043082"/>
          <a:ext cx="263446" cy="216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35860</xdr:colOff>
      <xdr:row>15</xdr:row>
      <xdr:rowOff>17930</xdr:rowOff>
    </xdr:from>
    <xdr:to>
      <xdr:col>3</xdr:col>
      <xdr:colOff>299306</xdr:colOff>
      <xdr:row>15</xdr:row>
      <xdr:rowOff>233930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E219EBDE-379E-4FCD-B9CE-A17BD6400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4684" y="5647765"/>
          <a:ext cx="263446" cy="216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35860</xdr:colOff>
      <xdr:row>28</xdr:row>
      <xdr:rowOff>17930</xdr:rowOff>
    </xdr:from>
    <xdr:to>
      <xdr:col>3</xdr:col>
      <xdr:colOff>299306</xdr:colOff>
      <xdr:row>28</xdr:row>
      <xdr:rowOff>233482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E98F305D-3CDB-47A6-8AE2-A7FEB5B38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4684" y="6651812"/>
          <a:ext cx="263446" cy="215552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26895</xdr:colOff>
      <xdr:row>29</xdr:row>
      <xdr:rowOff>8965</xdr:rowOff>
    </xdr:from>
    <xdr:to>
      <xdr:col>3</xdr:col>
      <xdr:colOff>290341</xdr:colOff>
      <xdr:row>29</xdr:row>
      <xdr:rowOff>224517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76F121E4-CC06-4240-99EB-56E5151A3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5719" y="6893859"/>
          <a:ext cx="263446" cy="215552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35860</xdr:colOff>
      <xdr:row>30</xdr:row>
      <xdr:rowOff>17930</xdr:rowOff>
    </xdr:from>
    <xdr:to>
      <xdr:col>3</xdr:col>
      <xdr:colOff>299306</xdr:colOff>
      <xdr:row>30</xdr:row>
      <xdr:rowOff>233482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E4538C17-7961-4445-BA29-440AC709A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4684" y="7153836"/>
          <a:ext cx="263446" cy="215552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35860</xdr:colOff>
      <xdr:row>34</xdr:row>
      <xdr:rowOff>17930</xdr:rowOff>
    </xdr:from>
    <xdr:to>
      <xdr:col>3</xdr:col>
      <xdr:colOff>299306</xdr:colOff>
      <xdr:row>34</xdr:row>
      <xdr:rowOff>233930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8F9BD615-6EDB-4F85-8568-7F8D90266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4684" y="8023412"/>
          <a:ext cx="263446" cy="216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35860</xdr:colOff>
      <xdr:row>37</xdr:row>
      <xdr:rowOff>17930</xdr:rowOff>
    </xdr:from>
    <xdr:to>
      <xdr:col>3</xdr:col>
      <xdr:colOff>299306</xdr:colOff>
      <xdr:row>37</xdr:row>
      <xdr:rowOff>233930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5D65CAE-4671-4FDB-AC4E-6532F2DED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4684" y="8650942"/>
          <a:ext cx="263446" cy="216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53786</xdr:colOff>
      <xdr:row>0</xdr:row>
      <xdr:rowOff>71720</xdr:rowOff>
    </xdr:from>
    <xdr:to>
      <xdr:col>1</xdr:col>
      <xdr:colOff>705184</xdr:colOff>
      <xdr:row>4</xdr:row>
      <xdr:rowOff>50093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7BD7F30D-4B55-4937-A4BE-7C419F8540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103"/>
        <a:stretch>
          <a:fillRect/>
        </a:stretch>
      </xdr:blipFill>
      <xdr:spPr bwMode="auto">
        <a:xfrm>
          <a:off x="53786" y="71720"/>
          <a:ext cx="1198245" cy="9734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762001</xdr:colOff>
      <xdr:row>3</xdr:row>
      <xdr:rowOff>286871</xdr:rowOff>
    </xdr:from>
    <xdr:to>
      <xdr:col>1</xdr:col>
      <xdr:colOff>1783081</xdr:colOff>
      <xdr:row>7</xdr:row>
      <xdr:rowOff>183329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C17CD7D4-5ACE-4F19-B261-6DC8E2EA1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8848" y="1021977"/>
          <a:ext cx="1021080" cy="9525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62754</xdr:rowOff>
    </xdr:from>
    <xdr:to>
      <xdr:col>5</xdr:col>
      <xdr:colOff>362660</xdr:colOff>
      <xdr:row>5</xdr:row>
      <xdr:rowOff>34739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65DD0914-729B-41AA-9D2E-126600618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1553" y="62754"/>
          <a:ext cx="963295" cy="12001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116541</xdr:colOff>
      <xdr:row>0</xdr:row>
      <xdr:rowOff>71712</xdr:rowOff>
    </xdr:from>
    <xdr:to>
      <xdr:col>7</xdr:col>
      <xdr:colOff>896956</xdr:colOff>
      <xdr:row>2</xdr:row>
      <xdr:rowOff>63494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AAE675C2-A0D8-4279-B4C0-606EB030F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6517" y="71712"/>
          <a:ext cx="780415" cy="5207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vinschueller.fr/" TargetMode="External"/><Relationship Id="rId1" Type="http://schemas.openxmlformats.org/officeDocument/2006/relationships/hyperlink" Target="mailto:contact@vinschueller.fr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5"/>
  <sheetViews>
    <sheetView tabSelected="1" zoomScale="85" zoomScaleNormal="85" workbookViewId="0">
      <selection activeCell="A16" sqref="A16"/>
    </sheetView>
  </sheetViews>
  <sheetFormatPr baseColWidth="10" defaultRowHeight="14.4" x14ac:dyDescent="0.3"/>
  <cols>
    <col min="1" max="1" width="8" style="24" customWidth="1"/>
    <col min="2" max="2" width="28.33203125" style="8" customWidth="1"/>
    <col min="3" max="3" width="42.109375" customWidth="1"/>
    <col min="4" max="4" width="4.6640625" customWidth="1"/>
    <col min="5" max="5" width="8.77734375" customWidth="1"/>
    <col min="6" max="6" width="10.33203125" customWidth="1"/>
    <col min="7" max="7" width="12.6640625" style="9" customWidth="1"/>
    <col min="8" max="8" width="13.6640625" style="25" customWidth="1"/>
    <col min="9" max="9" width="1.5546875" customWidth="1"/>
  </cols>
  <sheetData>
    <row r="1" spans="1:10" ht="23.4" x14ac:dyDescent="0.45">
      <c r="A1" s="31"/>
      <c r="B1" s="3"/>
      <c r="C1" s="98" t="s">
        <v>69</v>
      </c>
      <c r="D1" s="4"/>
      <c r="E1" s="5"/>
      <c r="F1" s="5"/>
      <c r="G1" s="6"/>
      <c r="H1" s="7"/>
    </row>
    <row r="2" spans="1:10" ht="18" x14ac:dyDescent="0.35">
      <c r="A2" s="32"/>
      <c r="C2" s="81" t="s">
        <v>31</v>
      </c>
      <c r="D2" s="94"/>
      <c r="H2" s="10"/>
    </row>
    <row r="3" spans="1:10" ht="18" x14ac:dyDescent="0.35">
      <c r="A3" s="32"/>
      <c r="C3" s="82" t="s">
        <v>22</v>
      </c>
      <c r="D3" s="95"/>
      <c r="H3" s="10"/>
    </row>
    <row r="4" spans="1:10" ht="18" x14ac:dyDescent="0.35">
      <c r="A4" s="32"/>
      <c r="C4" s="82" t="s">
        <v>23</v>
      </c>
      <c r="D4" s="95"/>
      <c r="H4" s="10"/>
    </row>
    <row r="5" spans="1:10" ht="18" x14ac:dyDescent="0.35">
      <c r="A5" s="32"/>
      <c r="C5" s="82" t="s">
        <v>32</v>
      </c>
      <c r="D5" s="95"/>
      <c r="H5" s="10"/>
    </row>
    <row r="6" spans="1:10" ht="18" x14ac:dyDescent="0.35">
      <c r="A6" s="32"/>
      <c r="C6" s="82" t="s">
        <v>24</v>
      </c>
      <c r="D6" s="95"/>
      <c r="H6" s="10"/>
    </row>
    <row r="7" spans="1:10" ht="23.4" x14ac:dyDescent="0.45">
      <c r="A7" s="32"/>
      <c r="C7" s="83" t="s">
        <v>25</v>
      </c>
      <c r="D7" s="11"/>
      <c r="F7" s="85"/>
      <c r="G7" s="86" t="s">
        <v>8</v>
      </c>
      <c r="H7" s="87"/>
    </row>
    <row r="8" spans="1:10" ht="23.4" x14ac:dyDescent="0.45">
      <c r="A8" s="32"/>
      <c r="C8" s="84" t="s">
        <v>26</v>
      </c>
      <c r="D8" s="11"/>
      <c r="F8" s="88"/>
      <c r="G8" s="89" t="s">
        <v>68</v>
      </c>
      <c r="H8" s="90"/>
    </row>
    <row r="9" spans="1:10" x14ac:dyDescent="0.3">
      <c r="A9" s="18"/>
      <c r="B9" s="96"/>
      <c r="C9" s="21"/>
      <c r="D9" s="21"/>
      <c r="E9" s="21"/>
      <c r="F9" s="21"/>
      <c r="G9" s="22"/>
      <c r="H9" s="97"/>
    </row>
    <row r="10" spans="1:10" s="28" customFormat="1" ht="19.95" customHeight="1" x14ac:dyDescent="0.3">
      <c r="A10" s="102" t="s">
        <v>6</v>
      </c>
      <c r="B10" s="99" t="s">
        <v>8</v>
      </c>
      <c r="C10" s="100"/>
      <c r="D10" s="100"/>
      <c r="E10" s="101"/>
      <c r="F10" s="91" t="s">
        <v>0</v>
      </c>
      <c r="G10" s="92" t="s">
        <v>27</v>
      </c>
      <c r="H10" s="108" t="s">
        <v>7</v>
      </c>
      <c r="J10" s="93"/>
    </row>
    <row r="11" spans="1:10" s="2" customFormat="1" ht="10.050000000000001" customHeight="1" x14ac:dyDescent="0.3">
      <c r="A11" s="103" t="s">
        <v>41</v>
      </c>
      <c r="B11" s="34" t="s">
        <v>41</v>
      </c>
      <c r="C11" s="34" t="s">
        <v>41</v>
      </c>
      <c r="D11" s="34"/>
      <c r="E11" s="34" t="s">
        <v>41</v>
      </c>
      <c r="F11" s="34" t="s">
        <v>41</v>
      </c>
      <c r="G11" s="34" t="s">
        <v>41</v>
      </c>
      <c r="H11" s="103" t="s">
        <v>41</v>
      </c>
    </row>
    <row r="12" spans="1:10" s="2" customFormat="1" ht="19.95" customHeight="1" x14ac:dyDescent="0.3">
      <c r="A12" s="104"/>
      <c r="B12" s="35" t="s">
        <v>70</v>
      </c>
      <c r="C12" s="36" t="s">
        <v>75</v>
      </c>
      <c r="D12" s="34"/>
      <c r="E12" s="37" t="s">
        <v>1</v>
      </c>
      <c r="F12" s="38">
        <v>2024</v>
      </c>
      <c r="G12" s="39">
        <v>11.7</v>
      </c>
      <c r="H12" s="109">
        <f>A12*G12</f>
        <v>0</v>
      </c>
    </row>
    <row r="13" spans="1:10" s="2" customFormat="1" ht="10.050000000000001" customHeight="1" x14ac:dyDescent="0.3">
      <c r="A13" s="103"/>
      <c r="B13" s="40"/>
      <c r="C13" s="41"/>
      <c r="D13" s="42"/>
      <c r="E13" s="43"/>
      <c r="F13" s="44"/>
      <c r="G13" s="45"/>
      <c r="H13" s="109"/>
    </row>
    <row r="14" spans="1:10" s="2" customFormat="1" ht="19.95" customHeight="1" x14ac:dyDescent="0.3">
      <c r="A14" s="104"/>
      <c r="B14" s="35" t="s">
        <v>40</v>
      </c>
      <c r="C14" s="46" t="s">
        <v>33</v>
      </c>
      <c r="D14" s="46"/>
      <c r="E14" s="35" t="s">
        <v>2</v>
      </c>
      <c r="F14" s="47">
        <v>2024</v>
      </c>
      <c r="G14" s="48">
        <v>8</v>
      </c>
      <c r="H14" s="109">
        <f>A14*G14</f>
        <v>0</v>
      </c>
    </row>
    <row r="15" spans="1:10" s="2" customFormat="1" ht="19.95" customHeight="1" x14ac:dyDescent="0.3">
      <c r="A15" s="104"/>
      <c r="B15" s="35"/>
      <c r="C15" s="46" t="s">
        <v>34</v>
      </c>
      <c r="D15" s="46"/>
      <c r="E15" s="35" t="s">
        <v>2</v>
      </c>
      <c r="F15" s="47">
        <v>2023</v>
      </c>
      <c r="G15" s="48">
        <v>8.3000000000000007</v>
      </c>
      <c r="H15" s="109">
        <f>A15*G15</f>
        <v>0</v>
      </c>
    </row>
    <row r="16" spans="1:10" s="2" customFormat="1" ht="19.95" customHeight="1" x14ac:dyDescent="0.3">
      <c r="A16" s="104"/>
      <c r="B16" s="35"/>
      <c r="C16" s="46" t="s">
        <v>35</v>
      </c>
      <c r="D16" s="46"/>
      <c r="E16" s="35" t="s">
        <v>2</v>
      </c>
      <c r="F16" s="47">
        <v>2023</v>
      </c>
      <c r="G16" s="48">
        <v>8.9</v>
      </c>
      <c r="H16" s="109">
        <f>A16*G16</f>
        <v>0</v>
      </c>
    </row>
    <row r="17" spans="1:8" s="2" customFormat="1" ht="10.050000000000001" customHeight="1" x14ac:dyDescent="0.3">
      <c r="A17" s="103" t="s">
        <v>41</v>
      </c>
      <c r="B17" s="34" t="s">
        <v>41</v>
      </c>
      <c r="C17" s="37" t="s">
        <v>41</v>
      </c>
      <c r="D17" s="37"/>
      <c r="E17" s="38" t="s">
        <v>41</v>
      </c>
      <c r="F17" s="38" t="s">
        <v>41</v>
      </c>
      <c r="G17" s="37" t="s">
        <v>41</v>
      </c>
      <c r="H17" s="103" t="s">
        <v>41</v>
      </c>
    </row>
    <row r="18" spans="1:8" s="2" customFormat="1" ht="19.95" customHeight="1" x14ac:dyDescent="0.3">
      <c r="A18" s="104"/>
      <c r="B18" s="46" t="s">
        <v>18</v>
      </c>
      <c r="C18" s="49" t="s">
        <v>71</v>
      </c>
      <c r="D18" s="49"/>
      <c r="E18" s="38" t="s">
        <v>1</v>
      </c>
      <c r="F18" s="38">
        <v>2023</v>
      </c>
      <c r="G18" s="39">
        <v>8.1</v>
      </c>
      <c r="H18" s="109">
        <f>A18*G18</f>
        <v>0</v>
      </c>
    </row>
    <row r="19" spans="1:8" s="2" customFormat="1" ht="19.95" customHeight="1" x14ac:dyDescent="0.3">
      <c r="A19" s="104"/>
      <c r="B19" s="46"/>
      <c r="C19" s="49" t="s">
        <v>36</v>
      </c>
      <c r="D19" s="49"/>
      <c r="E19" s="38" t="s">
        <v>1</v>
      </c>
      <c r="F19" s="38">
        <v>2024</v>
      </c>
      <c r="G19" s="39">
        <v>8.6999999999999993</v>
      </c>
      <c r="H19" s="109">
        <f>A19*G19</f>
        <v>0</v>
      </c>
    </row>
    <row r="20" spans="1:8" s="2" customFormat="1" ht="19.95" customHeight="1" x14ac:dyDescent="0.3">
      <c r="A20" s="104"/>
      <c r="B20" s="46"/>
      <c r="C20" s="49" t="s">
        <v>72</v>
      </c>
      <c r="D20" s="49"/>
      <c r="E20" s="38" t="s">
        <v>1</v>
      </c>
      <c r="F20" s="38">
        <v>2023</v>
      </c>
      <c r="G20" s="39">
        <v>8.6999999999999993</v>
      </c>
      <c r="H20" s="109">
        <f>A20*G20</f>
        <v>0</v>
      </c>
    </row>
    <row r="21" spans="1:8" s="2" customFormat="1" ht="19.95" customHeight="1" x14ac:dyDescent="0.3">
      <c r="A21" s="104"/>
      <c r="B21" s="46"/>
      <c r="C21" s="49" t="s">
        <v>44</v>
      </c>
      <c r="D21" s="49"/>
      <c r="E21" s="38" t="s">
        <v>1</v>
      </c>
      <c r="F21" s="38">
        <v>2023</v>
      </c>
      <c r="G21" s="39">
        <v>9.6999999999999993</v>
      </c>
      <c r="H21" s="109">
        <f>A21*G21</f>
        <v>0</v>
      </c>
    </row>
    <row r="22" spans="1:8" s="2" customFormat="1" ht="19.95" customHeight="1" x14ac:dyDescent="0.3">
      <c r="A22" s="104"/>
      <c r="B22" s="46"/>
      <c r="C22" s="49" t="s">
        <v>73</v>
      </c>
      <c r="D22" s="49"/>
      <c r="E22" s="38" t="s">
        <v>1</v>
      </c>
      <c r="F22" s="38">
        <v>2023</v>
      </c>
      <c r="G22" s="39">
        <v>11.7</v>
      </c>
      <c r="H22" s="109">
        <f t="shared" ref="H22:H59" si="0">A22*G22</f>
        <v>0</v>
      </c>
    </row>
    <row r="23" spans="1:8" s="2" customFormat="1" ht="19.95" customHeight="1" x14ac:dyDescent="0.3">
      <c r="A23" s="104"/>
      <c r="B23" s="46"/>
      <c r="C23" s="49" t="s">
        <v>43</v>
      </c>
      <c r="D23" s="49"/>
      <c r="E23" s="38" t="s">
        <v>1</v>
      </c>
      <c r="F23" s="38">
        <v>2023</v>
      </c>
      <c r="G23" s="39">
        <v>8.5</v>
      </c>
      <c r="H23" s="109">
        <f>A23*G23</f>
        <v>0</v>
      </c>
    </row>
    <row r="24" spans="1:8" s="2" customFormat="1" ht="19.95" customHeight="1" x14ac:dyDescent="0.3">
      <c r="A24" s="104"/>
      <c r="B24" s="46"/>
      <c r="C24" s="49" t="s">
        <v>37</v>
      </c>
      <c r="D24" s="49"/>
      <c r="E24" s="38" t="s">
        <v>1</v>
      </c>
      <c r="F24" s="38">
        <v>2024</v>
      </c>
      <c r="G24" s="39">
        <v>9.3000000000000007</v>
      </c>
      <c r="H24" s="109">
        <f t="shared" si="0"/>
        <v>0</v>
      </c>
    </row>
    <row r="25" spans="1:8" s="2" customFormat="1" ht="19.95" customHeight="1" x14ac:dyDescent="0.3">
      <c r="A25" s="104"/>
      <c r="B25" s="46"/>
      <c r="C25" s="49" t="s">
        <v>45</v>
      </c>
      <c r="D25" s="49"/>
      <c r="E25" s="38" t="s">
        <v>1</v>
      </c>
      <c r="F25" s="38">
        <v>2024</v>
      </c>
      <c r="G25" s="39">
        <v>11.7</v>
      </c>
      <c r="H25" s="109">
        <f t="shared" si="0"/>
        <v>0</v>
      </c>
    </row>
    <row r="26" spans="1:8" s="2" customFormat="1" ht="19.95" customHeight="1" x14ac:dyDescent="0.3">
      <c r="A26" s="104"/>
      <c r="B26" s="46"/>
      <c r="C26" s="49" t="s">
        <v>38</v>
      </c>
      <c r="D26" s="49"/>
      <c r="E26" s="38" t="s">
        <v>1</v>
      </c>
      <c r="F26" s="38">
        <v>2022</v>
      </c>
      <c r="G26" s="39">
        <v>9.3000000000000007</v>
      </c>
      <c r="H26" s="109">
        <f t="shared" si="0"/>
        <v>0</v>
      </c>
    </row>
    <row r="27" spans="1:8" s="2" customFormat="1" ht="19.95" customHeight="1" x14ac:dyDescent="0.3">
      <c r="A27" s="104"/>
      <c r="B27" s="46"/>
      <c r="C27" s="49" t="s">
        <v>46</v>
      </c>
      <c r="D27" s="49"/>
      <c r="E27" s="38" t="s">
        <v>1</v>
      </c>
      <c r="F27" s="38">
        <v>2023</v>
      </c>
      <c r="G27" s="39">
        <v>10.3</v>
      </c>
      <c r="H27" s="109">
        <f t="shared" si="0"/>
        <v>0</v>
      </c>
    </row>
    <row r="28" spans="1:8" s="2" customFormat="1" ht="12" customHeight="1" x14ac:dyDescent="0.3">
      <c r="A28" s="103" t="s">
        <v>41</v>
      </c>
      <c r="B28" s="34" t="s">
        <v>41</v>
      </c>
      <c r="C28" s="37" t="s">
        <v>41</v>
      </c>
      <c r="D28" s="37"/>
      <c r="E28" s="38" t="s">
        <v>41</v>
      </c>
      <c r="F28" s="38" t="s">
        <v>41</v>
      </c>
      <c r="G28" s="37" t="s">
        <v>41</v>
      </c>
      <c r="H28" s="103" t="s">
        <v>41</v>
      </c>
    </row>
    <row r="29" spans="1:8" s="2" customFormat="1" ht="19.95" customHeight="1" x14ac:dyDescent="0.3">
      <c r="A29" s="104"/>
      <c r="B29" s="37" t="s">
        <v>42</v>
      </c>
      <c r="C29" s="49" t="s">
        <v>38</v>
      </c>
      <c r="D29" s="49"/>
      <c r="E29" s="37" t="s">
        <v>4</v>
      </c>
      <c r="F29" s="38">
        <v>2024</v>
      </c>
      <c r="G29" s="39">
        <v>33</v>
      </c>
      <c r="H29" s="109">
        <f t="shared" si="0"/>
        <v>0</v>
      </c>
    </row>
    <row r="30" spans="1:8" s="2" customFormat="1" ht="19.95" customHeight="1" x14ac:dyDescent="0.3">
      <c r="A30" s="104"/>
      <c r="B30" s="50"/>
      <c r="C30" s="49" t="s">
        <v>37</v>
      </c>
      <c r="D30" s="49"/>
      <c r="E30" s="37" t="s">
        <v>4</v>
      </c>
      <c r="F30" s="38">
        <v>2024</v>
      </c>
      <c r="G30" s="39">
        <v>33</v>
      </c>
      <c r="H30" s="109">
        <f t="shared" si="0"/>
        <v>0</v>
      </c>
    </row>
    <row r="31" spans="1:8" s="2" customFormat="1" ht="19.95" customHeight="1" x14ac:dyDescent="0.3">
      <c r="A31" s="104"/>
      <c r="B31" s="50"/>
      <c r="C31" s="49" t="s">
        <v>39</v>
      </c>
      <c r="D31" s="49"/>
      <c r="E31" s="37" t="s">
        <v>4</v>
      </c>
      <c r="F31" s="38">
        <v>2024</v>
      </c>
      <c r="G31" s="39">
        <v>33</v>
      </c>
      <c r="H31" s="109">
        <f t="shared" si="0"/>
        <v>0</v>
      </c>
    </row>
    <row r="32" spans="1:8" s="2" customFormat="1" ht="10.050000000000001" customHeight="1" x14ac:dyDescent="0.3">
      <c r="A32" s="103" t="s">
        <v>41</v>
      </c>
      <c r="B32" s="34" t="s">
        <v>41</v>
      </c>
      <c r="C32" s="37" t="s">
        <v>41</v>
      </c>
      <c r="D32" s="37"/>
      <c r="E32" s="38" t="s">
        <v>41</v>
      </c>
      <c r="F32" s="38" t="s">
        <v>41</v>
      </c>
      <c r="G32" s="37" t="s">
        <v>41</v>
      </c>
      <c r="H32" s="103" t="s">
        <v>41</v>
      </c>
    </row>
    <row r="33" spans="1:8" s="2" customFormat="1" ht="19.95" customHeight="1" x14ac:dyDescent="0.3">
      <c r="A33" s="104"/>
      <c r="B33" s="37" t="s">
        <v>47</v>
      </c>
      <c r="C33" s="49" t="s">
        <v>74</v>
      </c>
      <c r="D33" s="49"/>
      <c r="E33" s="38" t="s">
        <v>1</v>
      </c>
      <c r="F33" s="38">
        <v>2023</v>
      </c>
      <c r="G33" s="39">
        <v>12.8</v>
      </c>
      <c r="H33" s="109">
        <f t="shared" si="0"/>
        <v>0</v>
      </c>
    </row>
    <row r="34" spans="1:8" s="2" customFormat="1" ht="19.95" customHeight="1" x14ac:dyDescent="0.3">
      <c r="A34" s="104"/>
      <c r="B34" s="50"/>
      <c r="C34" s="49" t="s">
        <v>48</v>
      </c>
      <c r="D34" s="49"/>
      <c r="E34" s="38" t="s">
        <v>1</v>
      </c>
      <c r="F34" s="38">
        <v>2022</v>
      </c>
      <c r="G34" s="39">
        <v>13.6</v>
      </c>
      <c r="H34" s="109">
        <f t="shared" si="0"/>
        <v>0</v>
      </c>
    </row>
    <row r="35" spans="1:8" s="2" customFormat="1" ht="19.95" customHeight="1" x14ac:dyDescent="0.3">
      <c r="A35" s="104"/>
      <c r="B35" s="51"/>
      <c r="C35" s="49" t="s">
        <v>49</v>
      </c>
      <c r="D35" s="49"/>
      <c r="E35" s="37" t="s">
        <v>3</v>
      </c>
      <c r="F35" s="38">
        <v>2023</v>
      </c>
      <c r="G35" s="39">
        <v>10.7</v>
      </c>
      <c r="H35" s="109">
        <f t="shared" si="0"/>
        <v>0</v>
      </c>
    </row>
    <row r="36" spans="1:8" s="2" customFormat="1" ht="19.95" customHeight="1" x14ac:dyDescent="0.3">
      <c r="A36" s="104"/>
      <c r="B36" s="50"/>
      <c r="C36" s="49" t="s">
        <v>49</v>
      </c>
      <c r="D36" s="49"/>
      <c r="E36" s="38" t="s">
        <v>1</v>
      </c>
      <c r="F36" s="38">
        <v>2023</v>
      </c>
      <c r="G36" s="39">
        <v>14.2</v>
      </c>
      <c r="H36" s="109">
        <f t="shared" si="0"/>
        <v>0</v>
      </c>
    </row>
    <row r="37" spans="1:8" s="2" customFormat="1" ht="10.050000000000001" customHeight="1" x14ac:dyDescent="0.3">
      <c r="A37" s="103" t="s">
        <v>41</v>
      </c>
      <c r="B37" s="34" t="s">
        <v>41</v>
      </c>
      <c r="C37" s="37" t="s">
        <v>41</v>
      </c>
      <c r="D37" s="37"/>
      <c r="E37" s="38" t="s">
        <v>41</v>
      </c>
      <c r="F37" s="38" t="s">
        <v>41</v>
      </c>
      <c r="G37" s="37" t="s">
        <v>41</v>
      </c>
      <c r="H37" s="103" t="s">
        <v>41</v>
      </c>
    </row>
    <row r="38" spans="1:8" s="2" customFormat="1" ht="19.95" customHeight="1" x14ac:dyDescent="0.3">
      <c r="A38" s="104"/>
      <c r="B38" s="52" t="s">
        <v>20</v>
      </c>
      <c r="C38" s="49" t="s">
        <v>50</v>
      </c>
      <c r="D38" s="49"/>
      <c r="E38" s="38" t="s">
        <v>1</v>
      </c>
      <c r="F38" s="38">
        <v>2023</v>
      </c>
      <c r="G38" s="39">
        <v>23.3</v>
      </c>
      <c r="H38" s="109">
        <f t="shared" si="0"/>
        <v>0</v>
      </c>
    </row>
    <row r="39" spans="1:8" s="2" customFormat="1" ht="19.95" customHeight="1" x14ac:dyDescent="0.3">
      <c r="A39" s="104"/>
      <c r="B39" s="52" t="s">
        <v>51</v>
      </c>
      <c r="C39" s="49" t="s">
        <v>52</v>
      </c>
      <c r="D39" s="49"/>
      <c r="E39" s="37" t="s">
        <v>3</v>
      </c>
      <c r="F39" s="38">
        <v>2009</v>
      </c>
      <c r="G39" s="39">
        <v>21.6</v>
      </c>
      <c r="H39" s="109">
        <f t="shared" si="0"/>
        <v>0</v>
      </c>
    </row>
    <row r="40" spans="1:8" s="2" customFormat="1" ht="19.95" customHeight="1" x14ac:dyDescent="0.3">
      <c r="A40" s="104"/>
      <c r="B40" s="52"/>
      <c r="C40" s="49" t="s">
        <v>53</v>
      </c>
      <c r="D40" s="49"/>
      <c r="E40" s="37" t="s">
        <v>3</v>
      </c>
      <c r="F40" s="38">
        <v>2022</v>
      </c>
      <c r="G40" s="39">
        <v>17</v>
      </c>
      <c r="H40" s="109">
        <f t="shared" si="0"/>
        <v>0</v>
      </c>
    </row>
    <row r="41" spans="1:8" s="2" customFormat="1" ht="19.95" customHeight="1" x14ac:dyDescent="0.3">
      <c r="A41" s="104"/>
      <c r="B41" s="50"/>
      <c r="C41" s="49" t="s">
        <v>54</v>
      </c>
      <c r="D41" s="49"/>
      <c r="E41" s="38" t="s">
        <v>1</v>
      </c>
      <c r="F41" s="38">
        <v>2022</v>
      </c>
      <c r="G41" s="39">
        <v>24.2</v>
      </c>
      <c r="H41" s="109">
        <f t="shared" si="0"/>
        <v>0</v>
      </c>
    </row>
    <row r="42" spans="1:8" s="2" customFormat="1" ht="19.95" customHeight="1" x14ac:dyDescent="0.3">
      <c r="A42" s="104"/>
      <c r="B42" s="49"/>
      <c r="C42" s="49" t="s">
        <v>55</v>
      </c>
      <c r="D42" s="49"/>
      <c r="E42" s="37" t="s">
        <v>3</v>
      </c>
      <c r="F42" s="38">
        <v>2020</v>
      </c>
      <c r="G42" s="39">
        <v>22.8</v>
      </c>
      <c r="H42" s="109">
        <f t="shared" ref="H42:H43" si="1">A42*G42</f>
        <v>0</v>
      </c>
    </row>
    <row r="43" spans="1:8" s="2" customFormat="1" ht="19.95" customHeight="1" x14ac:dyDescent="0.3">
      <c r="A43" s="104"/>
      <c r="B43" s="49"/>
      <c r="C43" s="49" t="s">
        <v>55</v>
      </c>
      <c r="D43" s="49"/>
      <c r="E43" s="38" t="s">
        <v>1</v>
      </c>
      <c r="F43" s="38">
        <v>2020</v>
      </c>
      <c r="G43" s="39">
        <v>30</v>
      </c>
      <c r="H43" s="109">
        <f t="shared" si="1"/>
        <v>0</v>
      </c>
    </row>
    <row r="44" spans="1:8" s="2" customFormat="1" ht="10.050000000000001" customHeight="1" x14ac:dyDescent="0.3">
      <c r="A44" s="104"/>
      <c r="B44" s="34" t="s">
        <v>41</v>
      </c>
      <c r="C44" s="37" t="s">
        <v>41</v>
      </c>
      <c r="D44" s="37"/>
      <c r="E44" s="38" t="s">
        <v>41</v>
      </c>
      <c r="F44" s="38" t="s">
        <v>41</v>
      </c>
      <c r="G44" s="37" t="s">
        <v>41</v>
      </c>
      <c r="H44" s="107" t="s">
        <v>41</v>
      </c>
    </row>
    <row r="45" spans="1:8" s="2" customFormat="1" ht="19.95" customHeight="1" x14ac:dyDescent="0.3">
      <c r="A45" s="104"/>
      <c r="B45" s="46" t="s">
        <v>19</v>
      </c>
      <c r="C45" s="49" t="s">
        <v>56</v>
      </c>
      <c r="D45" s="49"/>
      <c r="E45" s="38" t="s">
        <v>1</v>
      </c>
      <c r="F45" s="38">
        <v>2024</v>
      </c>
      <c r="G45" s="39">
        <v>8.5</v>
      </c>
      <c r="H45" s="109">
        <f t="shared" si="0"/>
        <v>0</v>
      </c>
    </row>
    <row r="46" spans="1:8" s="2" customFormat="1" ht="19.95" customHeight="1" x14ac:dyDescent="0.3">
      <c r="A46" s="104"/>
      <c r="B46" s="53"/>
      <c r="C46" s="49" t="s">
        <v>76</v>
      </c>
      <c r="D46" s="49"/>
      <c r="E46" s="38" t="s">
        <v>1</v>
      </c>
      <c r="F46" s="38">
        <v>2023</v>
      </c>
      <c r="G46" s="39">
        <v>9.5</v>
      </c>
      <c r="H46" s="109">
        <f t="shared" si="0"/>
        <v>0</v>
      </c>
    </row>
    <row r="47" spans="1:8" s="2" customFormat="1" ht="19.95" customHeight="1" x14ac:dyDescent="0.3">
      <c r="A47" s="104"/>
      <c r="B47" s="53"/>
      <c r="C47" s="49" t="s">
        <v>57</v>
      </c>
      <c r="D47" s="49"/>
      <c r="E47" s="38" t="s">
        <v>1</v>
      </c>
      <c r="F47" s="38">
        <v>2024</v>
      </c>
      <c r="G47" s="39">
        <v>9.9</v>
      </c>
      <c r="H47" s="109">
        <f t="shared" si="0"/>
        <v>0</v>
      </c>
    </row>
    <row r="48" spans="1:8" s="2" customFormat="1" ht="19.95" customHeight="1" x14ac:dyDescent="0.3">
      <c r="A48" s="104"/>
      <c r="B48" s="53"/>
      <c r="C48" s="49" t="s">
        <v>77</v>
      </c>
      <c r="D48" s="49"/>
      <c r="E48" s="38" t="s">
        <v>1</v>
      </c>
      <c r="F48" s="38">
        <v>2022</v>
      </c>
      <c r="G48" s="39">
        <v>10.5</v>
      </c>
      <c r="H48" s="109">
        <f t="shared" si="0"/>
        <v>0</v>
      </c>
    </row>
    <row r="49" spans="1:8" s="2" customFormat="1" ht="19.95" customHeight="1" x14ac:dyDescent="0.3">
      <c r="A49" s="104"/>
      <c r="B49" s="46"/>
      <c r="C49" s="49" t="s">
        <v>58</v>
      </c>
      <c r="D49" s="49"/>
      <c r="E49" s="38" t="s">
        <v>1</v>
      </c>
      <c r="F49" s="38">
        <v>2023</v>
      </c>
      <c r="G49" s="39">
        <v>11.7</v>
      </c>
      <c r="H49" s="109">
        <f t="shared" si="0"/>
        <v>0</v>
      </c>
    </row>
    <row r="50" spans="1:8" s="2" customFormat="1" ht="10.050000000000001" customHeight="1" x14ac:dyDescent="0.3">
      <c r="A50" s="103" t="s">
        <v>41</v>
      </c>
      <c r="B50" s="34" t="s">
        <v>41</v>
      </c>
      <c r="C50" s="37" t="s">
        <v>41</v>
      </c>
      <c r="D50" s="37"/>
      <c r="E50" s="38" t="s">
        <v>41</v>
      </c>
      <c r="F50" s="38" t="s">
        <v>41</v>
      </c>
      <c r="G50" s="37" t="s">
        <v>41</v>
      </c>
      <c r="H50" s="103" t="s">
        <v>41</v>
      </c>
    </row>
    <row r="51" spans="1:8" s="2" customFormat="1" ht="19.95" customHeight="1" x14ac:dyDescent="0.3">
      <c r="A51" s="104"/>
      <c r="B51" s="46" t="s">
        <v>21</v>
      </c>
      <c r="C51" s="49" t="s">
        <v>59</v>
      </c>
      <c r="D51" s="49"/>
      <c r="E51" s="38" t="s">
        <v>1</v>
      </c>
      <c r="F51" s="38">
        <v>2022</v>
      </c>
      <c r="G51" s="39">
        <v>9.9</v>
      </c>
      <c r="H51" s="109">
        <f t="shared" si="0"/>
        <v>0</v>
      </c>
    </row>
    <row r="52" spans="1:8" s="2" customFormat="1" ht="19.95" customHeight="1" x14ac:dyDescent="0.3">
      <c r="A52" s="104"/>
      <c r="B52" s="46"/>
      <c r="C52" s="49" t="s">
        <v>60</v>
      </c>
      <c r="D52" s="49"/>
      <c r="E52" s="38" t="s">
        <v>1</v>
      </c>
      <c r="F52" s="38">
        <v>2023</v>
      </c>
      <c r="G52" s="39">
        <v>10.4</v>
      </c>
      <c r="H52" s="109">
        <f t="shared" si="0"/>
        <v>0</v>
      </c>
    </row>
    <row r="53" spans="1:8" s="2" customFormat="1" ht="10.050000000000001" customHeight="1" x14ac:dyDescent="0.3">
      <c r="A53" s="103" t="s">
        <v>41</v>
      </c>
      <c r="B53" s="34" t="s">
        <v>41</v>
      </c>
      <c r="C53" s="37" t="s">
        <v>41</v>
      </c>
      <c r="D53" s="37"/>
      <c r="E53" s="38" t="s">
        <v>41</v>
      </c>
      <c r="F53" s="38" t="s">
        <v>41</v>
      </c>
      <c r="G53" s="37"/>
      <c r="H53" s="103" t="s">
        <v>41</v>
      </c>
    </row>
    <row r="54" spans="1:8" s="2" customFormat="1" ht="19.95" customHeight="1" x14ac:dyDescent="0.3">
      <c r="A54" s="104"/>
      <c r="B54" s="46" t="s">
        <v>5</v>
      </c>
      <c r="C54" s="49" t="s">
        <v>61</v>
      </c>
      <c r="D54" s="49"/>
      <c r="E54" s="38" t="s">
        <v>1</v>
      </c>
      <c r="F54" s="38"/>
      <c r="G54" s="39">
        <v>30</v>
      </c>
      <c r="H54" s="109">
        <f t="shared" si="0"/>
        <v>0</v>
      </c>
    </row>
    <row r="55" spans="1:8" s="2" customFormat="1" ht="19.95" customHeight="1" x14ac:dyDescent="0.3">
      <c r="A55" s="104"/>
      <c r="B55" s="46"/>
      <c r="C55" s="49" t="s">
        <v>62</v>
      </c>
      <c r="D55" s="49"/>
      <c r="E55" s="38" t="s">
        <v>1</v>
      </c>
      <c r="F55" s="38"/>
      <c r="G55" s="39">
        <v>30</v>
      </c>
      <c r="H55" s="109">
        <f t="shared" si="0"/>
        <v>0</v>
      </c>
    </row>
    <row r="56" spans="1:8" s="2" customFormat="1" ht="19.95" customHeight="1" x14ac:dyDescent="0.3">
      <c r="A56" s="104"/>
      <c r="B56" s="46"/>
      <c r="C56" s="49" t="s">
        <v>63</v>
      </c>
      <c r="D56" s="49"/>
      <c r="E56" s="38" t="s">
        <v>1</v>
      </c>
      <c r="F56" s="38"/>
      <c r="G56" s="39">
        <v>30</v>
      </c>
      <c r="H56" s="109">
        <f t="shared" si="0"/>
        <v>0</v>
      </c>
    </row>
    <row r="57" spans="1:8" s="2" customFormat="1" ht="19.95" customHeight="1" x14ac:dyDescent="0.3">
      <c r="A57" s="104"/>
      <c r="B57" s="46"/>
      <c r="C57" s="49" t="s">
        <v>64</v>
      </c>
      <c r="D57" s="49"/>
      <c r="E57" s="38" t="s">
        <v>1</v>
      </c>
      <c r="F57" s="38"/>
      <c r="G57" s="39">
        <v>31</v>
      </c>
      <c r="H57" s="109">
        <f t="shared" si="0"/>
        <v>0</v>
      </c>
    </row>
    <row r="58" spans="1:8" s="2" customFormat="1" ht="19.95" customHeight="1" x14ac:dyDescent="0.3">
      <c r="A58" s="104"/>
      <c r="B58" s="46"/>
      <c r="C58" s="49" t="s">
        <v>65</v>
      </c>
      <c r="D58" s="49"/>
      <c r="E58" s="38" t="s">
        <v>1</v>
      </c>
      <c r="F58" s="38"/>
      <c r="G58" s="39">
        <v>31</v>
      </c>
      <c r="H58" s="109">
        <f t="shared" si="0"/>
        <v>0</v>
      </c>
    </row>
    <row r="59" spans="1:8" s="2" customFormat="1" ht="19.95" customHeight="1" x14ac:dyDescent="0.3">
      <c r="A59" s="104"/>
      <c r="B59" s="46"/>
      <c r="C59" s="49" t="s">
        <v>66</v>
      </c>
      <c r="D59" s="49"/>
      <c r="E59" s="38" t="s">
        <v>1</v>
      </c>
      <c r="F59" s="38"/>
      <c r="G59" s="39">
        <v>32</v>
      </c>
      <c r="H59" s="109">
        <f t="shared" si="0"/>
        <v>0</v>
      </c>
    </row>
    <row r="60" spans="1:8" s="2" customFormat="1" ht="10.050000000000001" customHeight="1" x14ac:dyDescent="0.3">
      <c r="A60" s="103" t="s">
        <v>41</v>
      </c>
      <c r="B60" s="34" t="s">
        <v>41</v>
      </c>
      <c r="C60" s="34" t="s">
        <v>41</v>
      </c>
      <c r="D60" s="34"/>
      <c r="E60" s="34" t="s">
        <v>41</v>
      </c>
      <c r="F60" s="34" t="s">
        <v>41</v>
      </c>
      <c r="G60" s="34" t="s">
        <v>41</v>
      </c>
      <c r="H60" s="103" t="s">
        <v>41</v>
      </c>
    </row>
    <row r="61" spans="1:8" s="26" customFormat="1" ht="19.95" customHeight="1" x14ac:dyDescent="0.3">
      <c r="A61" s="105">
        <f>SUM(A12:A59)</f>
        <v>0</v>
      </c>
      <c r="B61" s="54"/>
      <c r="C61" s="55" t="s">
        <v>30</v>
      </c>
      <c r="D61" s="55"/>
      <c r="E61" s="56"/>
      <c r="F61" s="57"/>
      <c r="G61" s="58"/>
      <c r="H61" s="110">
        <f>SUM(H12:H60)</f>
        <v>0</v>
      </c>
    </row>
    <row r="62" spans="1:8" s="2" customFormat="1" ht="19.95" customHeight="1" x14ac:dyDescent="0.4">
      <c r="A62" s="106"/>
      <c r="B62" s="59"/>
      <c r="C62" s="60" t="s">
        <v>28</v>
      </c>
      <c r="D62" s="60"/>
      <c r="E62" s="61"/>
      <c r="F62" s="62"/>
      <c r="G62" s="33"/>
      <c r="H62" s="111">
        <f>IF(A61&gt;47,H69,IF(A61&gt;24,H68,IF(A61&gt;0,H67,0)))</f>
        <v>0</v>
      </c>
    </row>
    <row r="63" spans="1:8" s="2" customFormat="1" ht="10.050000000000001" customHeight="1" x14ac:dyDescent="0.3">
      <c r="A63" s="103" t="s">
        <v>41</v>
      </c>
      <c r="B63" s="34" t="s">
        <v>41</v>
      </c>
      <c r="C63" s="34" t="s">
        <v>41</v>
      </c>
      <c r="D63" s="34"/>
      <c r="E63" s="34" t="s">
        <v>41</v>
      </c>
      <c r="F63" s="34" t="s">
        <v>41</v>
      </c>
      <c r="G63" s="34" t="s">
        <v>41</v>
      </c>
      <c r="H63" s="103" t="s">
        <v>41</v>
      </c>
    </row>
    <row r="64" spans="1:8" s="28" customFormat="1" ht="19.95" customHeight="1" x14ac:dyDescent="0.3">
      <c r="A64" s="107"/>
      <c r="B64" s="63"/>
      <c r="C64" s="64" t="s">
        <v>9</v>
      </c>
      <c r="D64" s="64"/>
      <c r="E64" s="65"/>
      <c r="F64" s="64"/>
      <c r="G64" s="66"/>
      <c r="H64" s="112">
        <f>SUM(H61:H62)</f>
        <v>0</v>
      </c>
    </row>
    <row r="65" spans="1:8" s="2" customFormat="1" x14ac:dyDescent="0.3">
      <c r="A65" s="73"/>
      <c r="B65" s="74"/>
      <c r="C65" s="75"/>
      <c r="D65" s="75"/>
      <c r="E65" s="75"/>
      <c r="F65" s="75"/>
      <c r="G65" s="76"/>
      <c r="H65" s="77"/>
    </row>
    <row r="66" spans="1:8" s="2" customFormat="1" ht="19.95" customHeight="1" x14ac:dyDescent="0.3">
      <c r="A66" s="27" t="s">
        <v>11</v>
      </c>
      <c r="B66" s="29" t="s">
        <v>12</v>
      </c>
      <c r="C66" s="30"/>
      <c r="D66" s="78"/>
      <c r="F66" s="67" t="s">
        <v>67</v>
      </c>
      <c r="G66" s="68"/>
      <c r="H66" s="69"/>
    </row>
    <row r="67" spans="1:8" s="2" customFormat="1" ht="19.95" customHeight="1" x14ac:dyDescent="0.3">
      <c r="A67" s="12"/>
      <c r="B67" s="29" t="s">
        <v>13</v>
      </c>
      <c r="C67" s="30"/>
      <c r="D67" s="78"/>
      <c r="F67" s="51" t="s">
        <v>78</v>
      </c>
      <c r="G67" s="70"/>
      <c r="H67" s="71">
        <v>15</v>
      </c>
    </row>
    <row r="68" spans="1:8" s="2" customFormat="1" ht="19.95" customHeight="1" x14ac:dyDescent="0.3">
      <c r="A68" s="12"/>
      <c r="B68" s="29" t="s">
        <v>14</v>
      </c>
      <c r="C68" s="30"/>
      <c r="D68" s="78"/>
      <c r="F68" s="51" t="s">
        <v>79</v>
      </c>
      <c r="G68" s="70"/>
      <c r="H68" s="71">
        <v>10</v>
      </c>
    </row>
    <row r="69" spans="1:8" s="2" customFormat="1" ht="19.95" customHeight="1" x14ac:dyDescent="0.3">
      <c r="A69" s="12"/>
      <c r="B69" s="29" t="s">
        <v>17</v>
      </c>
      <c r="C69" s="30"/>
      <c r="D69" s="78"/>
      <c r="F69" s="51" t="s">
        <v>29</v>
      </c>
      <c r="G69" s="70"/>
      <c r="H69" s="71">
        <v>0</v>
      </c>
    </row>
    <row r="70" spans="1:8" s="2" customFormat="1" ht="19.95" customHeight="1" x14ac:dyDescent="0.3">
      <c r="A70" s="12"/>
      <c r="B70" s="29" t="s">
        <v>15</v>
      </c>
      <c r="C70" s="30"/>
      <c r="D70" s="78"/>
      <c r="H70" s="17"/>
    </row>
    <row r="71" spans="1:8" s="2" customFormat="1" ht="19.95" customHeight="1" x14ac:dyDescent="0.3">
      <c r="A71" s="12"/>
      <c r="B71" s="29" t="s">
        <v>16</v>
      </c>
      <c r="C71" s="30"/>
      <c r="D71" s="78"/>
      <c r="F71" s="79"/>
      <c r="G71" s="72"/>
      <c r="H71" s="10"/>
    </row>
    <row r="72" spans="1:8" s="2" customFormat="1" ht="19.95" customHeight="1" x14ac:dyDescent="0.3">
      <c r="A72" s="12"/>
      <c r="B72" s="14" t="s">
        <v>10</v>
      </c>
      <c r="C72" s="15"/>
      <c r="G72" s="80"/>
      <c r="H72" s="13"/>
    </row>
    <row r="73" spans="1:8" s="2" customFormat="1" x14ac:dyDescent="0.3">
      <c r="A73" s="12"/>
      <c r="B73" s="16"/>
      <c r="C73" s="17"/>
      <c r="G73" s="72"/>
      <c r="H73" s="13"/>
    </row>
    <row r="74" spans="1:8" x14ac:dyDescent="0.3">
      <c r="A74" s="18"/>
      <c r="B74" s="19"/>
      <c r="C74" s="20"/>
      <c r="D74" s="21"/>
      <c r="E74" s="21"/>
      <c r="F74" s="21"/>
      <c r="G74" s="22"/>
      <c r="H74" s="23" t="s">
        <v>80</v>
      </c>
    </row>
    <row r="75" spans="1:8" ht="6" customHeight="1" x14ac:dyDescent="0.3"/>
  </sheetData>
  <sheetProtection algorithmName="SHA-512" hashValue="kDzKqr9tcms/XXB+F/GNjfgtSMZn4z9GxdFLEsh+6iKZrr6k/M5G6SBARfF+cy7XukYRqnwF91+pGWomXrXxFQ==" saltValue="lNUq1E+QMsgGePxl7C1NHg==" spinCount="100000" sheet="1" selectLockedCells="1"/>
  <protectedRanges>
    <protectedRange sqref="A14:A16 A29:A31 A33:A36 A38:A42 A44:A49 A51:A52 A54:A59 A18:A27" name="Plage1"/>
    <protectedRange algorithmName="SHA-512" hashValue="kRhLjfHU+Gzs30t/xDEfwKluBVcRijVTJ0ado3tVNTgkik3EkotSYbt4nRgE1XdStQNspZjFfcB5Wd5myjRBOg==" saltValue="Ks3okC+/psUTO5E7sSXaxA==" spinCount="100000" sqref="C14:F16 B24 C23:F23 B18:F22" name="Plage2_2_1"/>
    <protectedRange algorithmName="SHA-512" hashValue="kRhLjfHU+Gzs30t/xDEfwKluBVcRijVTJ0ado3tVNTgkik3EkotSYbt4nRgE1XdStQNspZjFfcB5Wd5myjRBOg==" saltValue="Ks3okC+/psUTO5E7sSXaxA==" spinCount="100000" sqref="G25:G27 G12:G13 G18:G23" name="Plage2_3_1"/>
    <protectedRange algorithmName="SHA-512" hashValue="kRhLjfHU+Gzs30t/xDEfwKluBVcRijVTJ0ado3tVNTgkik3EkotSYbt4nRgE1XdStQNspZjFfcB5Wd5myjRBOg==" saltValue="Ks3okC+/psUTO5E7sSXaxA==" spinCount="100000" sqref="G30:G31 G14:G16" name="Plage2_4_1"/>
    <protectedRange algorithmName="SHA-512" hashValue="kRhLjfHU+Gzs30t/xDEfwKluBVcRijVTJ0ado3tVNTgkik3EkotSYbt4nRgE1XdStQNspZjFfcB5Wd5myjRBOg==" saltValue="Ks3okC+/psUTO5E7sSXaxA==" spinCount="100000" sqref="G38 G41 G36 G33:G34 G46 G49" name="Plage2_6_1"/>
    <protectedRange algorithmName="SHA-512" hashValue="kRhLjfHU+Gzs30t/xDEfwKluBVcRijVTJ0ado3tVNTgkik3EkotSYbt4nRgE1XdStQNspZjFfcB5Wd5myjRBOg==" saltValue="Ks3okC+/psUTO5E7sSXaxA==" spinCount="100000" sqref="G51 G54:G59" name="Plage2_8_1"/>
  </protectedRanges>
  <mergeCells count="1">
    <mergeCell ref="B10:E10"/>
  </mergeCells>
  <hyperlinks>
    <hyperlink ref="C7" r:id="rId1" xr:uid="{AEEEF9B5-C6A2-465B-9ECE-98BFF5947604}"/>
    <hyperlink ref="C8" r:id="rId2" xr:uid="{D8408FB8-D235-477C-86CC-3EC9E4D0A4E0}"/>
  </hyperlinks>
  <pageMargins left="0.39370078740157483" right="0.39370078740157483" top="0.39370078740157483" bottom="0.39370078740157483" header="0.31496062992125984" footer="0.31496062992125984"/>
  <pageSetup paperSize="9" scale="57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E3:E43"/>
  <sheetViews>
    <sheetView workbookViewId="0">
      <selection activeCell="J6" sqref="J6"/>
    </sheetView>
  </sheetViews>
  <sheetFormatPr baseColWidth="10" defaultRowHeight="14.4" x14ac:dyDescent="0.3"/>
  <cols>
    <col min="1" max="1" width="23" customWidth="1"/>
    <col min="2" max="2" width="43.44140625" customWidth="1"/>
    <col min="3" max="3" width="10.6640625" customWidth="1"/>
    <col min="4" max="4" width="10.44140625" customWidth="1"/>
    <col min="5" max="5" width="10.77734375" style="1" customWidth="1"/>
  </cols>
  <sheetData>
    <row r="3" s="2" customFormat="1" ht="22.8" customHeight="1" x14ac:dyDescent="0.3"/>
    <row r="24" ht="21.6" customHeight="1" x14ac:dyDescent="0.3"/>
    <row r="35" ht="19.2" customHeight="1" x14ac:dyDescent="0.3"/>
    <row r="43" ht="18.600000000000001" customHeight="1" x14ac:dyDescent="0.3"/>
  </sheetData>
  <sheetProtection selectLockedCells="1" selectUnlockedCells="1"/>
  <pageMargins left="0.70866141732283472" right="0.70866141732283472" top="0.35433070866141736" bottom="0.35433070866141736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Zerlauth</dc:creator>
  <cp:lastModifiedBy>Chris Zerlauth</cp:lastModifiedBy>
  <cp:lastPrinted>2025-10-10T13:35:56Z</cp:lastPrinted>
  <dcterms:created xsi:type="dcterms:W3CDTF">2020-08-13T14:00:39Z</dcterms:created>
  <dcterms:modified xsi:type="dcterms:W3CDTF">2025-10-10T13:40:35Z</dcterms:modified>
</cp:coreProperties>
</file>